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showHorizontalScroll="0" showVerticalScroll="0" xWindow="120" yWindow="120" windowWidth="15135" windowHeight="9300"/>
  </bookViews>
  <sheets>
    <sheet name="CA v2" sheetId="4" r:id="rId1"/>
  </sheets>
  <calcPr calcId="124519"/>
</workbook>
</file>

<file path=xl/calcChain.xml><?xml version="1.0" encoding="utf-8"?>
<calcChain xmlns="http://schemas.openxmlformats.org/spreadsheetml/2006/main">
  <c r="AD9" i="4"/>
  <c r="AE9" s="1"/>
  <c r="N9" s="1"/>
  <c r="AF9"/>
  <c r="P9" s="1"/>
  <c r="AD6"/>
  <c r="AE6"/>
  <c r="AF6"/>
  <c r="AH6"/>
  <c r="U6" s="1"/>
  <c r="AG6"/>
  <c r="R6" s="1"/>
  <c r="AH12"/>
  <c r="AF12"/>
  <c r="AD12" s="1"/>
  <c r="N12" s="1"/>
  <c r="AE12"/>
  <c r="AG12"/>
  <c r="AE15"/>
  <c r="AH15"/>
  <c r="AG15"/>
  <c r="AF15"/>
  <c r="AD15" s="1"/>
  <c r="N15" s="1"/>
  <c r="AG19"/>
  <c r="AG20"/>
  <c r="P6"/>
  <c r="N6"/>
  <c r="AG9" l="1"/>
  <c r="R9" s="1"/>
  <c r="AH9"/>
  <c r="U9" s="1"/>
</calcChain>
</file>

<file path=xl/sharedStrings.xml><?xml version="1.0" encoding="utf-8"?>
<sst xmlns="http://schemas.openxmlformats.org/spreadsheetml/2006/main" count="76" uniqueCount="27">
  <si>
    <t>ไร่</t>
  </si>
  <si>
    <t>งาน</t>
  </si>
  <si>
    <t>ตร.วา</t>
  </si>
  <si>
    <t>ตร.กม.</t>
  </si>
  <si>
    <t>ตร.ม.</t>
  </si>
  <si>
    <t>เศษ</t>
  </si>
  <si>
    <t>วา²</t>
  </si>
  <si>
    <t>=</t>
  </si>
  <si>
    <t>ตารางเมตร</t>
  </si>
  <si>
    <t>ตารางกิโลเมตร</t>
  </si>
  <si>
    <t>Converter Area
version 2.0</t>
  </si>
  <si>
    <t xml:space="preserve">ตร.กม. </t>
  </si>
  <si>
    <t xml:space="preserve">ตร.ม. </t>
  </si>
  <si>
    <t xml:space="preserve">ไร่  </t>
  </si>
  <si>
    <t>Panda_TK</t>
  </si>
  <si>
    <t>แปลงเป็นเศษส่วน</t>
  </si>
  <si>
    <t>แปลงเศษ ตร.วา เป็น เศษส่วน</t>
  </si>
  <si>
    <t>เศษ ตร.วา  ปัดแบบ 1 ส่วน 10</t>
  </si>
  <si>
    <t xml:space="preserve">  0  ถึง  3</t>
  </si>
  <si>
    <t xml:space="preserve">  0  ถึง  99</t>
  </si>
  <si>
    <r>
      <t xml:space="preserve">วิธีใช้  :  </t>
    </r>
    <r>
      <rPr>
        <sz val="15"/>
        <color indexed="43"/>
        <rFont val="Cordia New"/>
        <family val="2"/>
      </rPr>
      <t>ใส่เหลือง</t>
    </r>
    <r>
      <rPr>
        <sz val="15"/>
        <color indexed="9"/>
        <rFont val="Cordia New"/>
        <family val="2"/>
      </rPr>
      <t xml:space="preserve"> </t>
    </r>
    <r>
      <rPr>
        <sz val="15"/>
        <color indexed="42"/>
        <rFont val="Cordia New"/>
        <family val="2"/>
      </rPr>
      <t xml:space="preserve">ออกเขียว  </t>
    </r>
  </si>
  <si>
    <t xml:space="preserve"> ผิดพลาดประการใด ขออภัยสุดๆ ครับ</t>
  </si>
  <si>
    <t xml:space="preserve"> ธีม เหมือนแฟลชเกม พวกเกมเศรษฐีเลย ฮ่าฮ่า+</t>
  </si>
  <si>
    <t>panda.tk555@gmail.com</t>
  </si>
  <si>
    <t>ตารางเมตร  (เศษทศนิยม คิดแบบ 1 ส่วน 10)</t>
  </si>
  <si>
    <t>ตารางกิโลเมตร  (แสดงทศนิยม 10 หลัก)</t>
  </si>
  <si>
    <t>ไร่ - งาน - ตร.วา  (เศษทศนิยม คิดแบบ 1 ส่วน 10)</t>
  </si>
</sst>
</file>

<file path=xl/styles.xml><?xml version="1.0" encoding="utf-8"?>
<styleSheet xmlns="http://schemas.openxmlformats.org/spreadsheetml/2006/main">
  <numFmts count="4">
    <numFmt numFmtId="194" formatCode="_(* #,##0.00_);_(* \(#,##0.00\);_(* &quot;-&quot;??_);_(@_)"/>
    <numFmt numFmtId="216" formatCode="#\ ?/10"/>
    <numFmt numFmtId="225" formatCode="#,##0.000000"/>
    <numFmt numFmtId="232" formatCode="#,##0.0000000000"/>
  </numFmts>
  <fonts count="11">
    <font>
      <sz val="10"/>
      <name val="Arial"/>
    </font>
    <font>
      <sz val="10"/>
      <name val="Arial"/>
    </font>
    <font>
      <sz val="15"/>
      <name val="Cordia New"/>
      <family val="2"/>
    </font>
    <font>
      <sz val="8"/>
      <name val="Arial"/>
      <family val="2"/>
    </font>
    <font>
      <sz val="15"/>
      <color indexed="9"/>
      <name val="Cordia New"/>
      <family val="2"/>
    </font>
    <font>
      <b/>
      <sz val="15"/>
      <name val="Cordia New"/>
      <family val="2"/>
    </font>
    <font>
      <sz val="15"/>
      <color indexed="10"/>
      <name val="Cordia New"/>
      <family val="2"/>
    </font>
    <font>
      <sz val="14"/>
      <color indexed="9"/>
      <name val="Cordia New"/>
      <family val="2"/>
    </font>
    <font>
      <sz val="15"/>
      <color indexed="43"/>
      <name val="Cordia New"/>
      <family val="2"/>
    </font>
    <font>
      <sz val="15"/>
      <color indexed="42"/>
      <name val="Cordia New"/>
      <family val="2"/>
    </font>
    <font>
      <sz val="15"/>
      <color indexed="17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55"/>
      </bottom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  <border>
      <left style="thick">
        <color indexed="55"/>
      </left>
      <right/>
      <top/>
      <bottom/>
      <diagonal/>
    </border>
    <border>
      <left style="thick">
        <color indexed="55"/>
      </left>
      <right/>
      <top/>
      <bottom style="thick">
        <color indexed="55"/>
      </bottom>
      <diagonal/>
    </border>
    <border>
      <left/>
      <right style="thick">
        <color indexed="55"/>
      </right>
      <top/>
      <bottom style="thick">
        <color indexed="55"/>
      </bottom>
      <diagonal/>
    </border>
    <border>
      <left style="thick">
        <color indexed="55"/>
      </left>
      <right/>
      <top style="thick">
        <color indexed="55"/>
      </top>
      <bottom style="thick">
        <color indexed="55"/>
      </bottom>
      <diagonal/>
    </border>
    <border>
      <left/>
      <right/>
      <top style="thick">
        <color indexed="55"/>
      </top>
      <bottom style="thick">
        <color indexed="55"/>
      </bottom>
      <diagonal/>
    </border>
    <border>
      <left/>
      <right style="thick">
        <color indexed="55"/>
      </right>
      <top style="thick">
        <color indexed="55"/>
      </top>
      <bottom style="thick">
        <color indexed="55"/>
      </bottom>
      <diagonal/>
    </border>
    <border>
      <left style="thick">
        <color indexed="55"/>
      </left>
      <right style="thick">
        <color indexed="55"/>
      </right>
      <top style="thick">
        <color indexed="55"/>
      </top>
      <bottom style="thick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3" fontId="6" fillId="4" borderId="8" xfId="0" applyNumberFormat="1" applyFont="1" applyFill="1" applyBorder="1" applyAlignment="1" applyProtection="1">
      <alignment horizontal="right"/>
      <protection hidden="1"/>
    </xf>
    <xf numFmtId="0" fontId="6" fillId="4" borderId="9" xfId="0" applyFont="1" applyFill="1" applyBorder="1" applyAlignment="1" applyProtection="1">
      <alignment horizontal="center"/>
      <protection hidden="1"/>
    </xf>
    <xf numFmtId="0" fontId="6" fillId="4" borderId="9" xfId="0" applyFont="1" applyFill="1" applyBorder="1" applyAlignment="1" applyProtection="1">
      <alignment horizontal="right"/>
      <protection hidden="1"/>
    </xf>
    <xf numFmtId="4" fontId="10" fillId="0" borderId="12" xfId="0" applyNumberFormat="1" applyFont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/>
      <protection hidden="1"/>
    </xf>
    <xf numFmtId="1" fontId="10" fillId="0" borderId="12" xfId="0" applyNumberFormat="1" applyFont="1" applyBorder="1" applyAlignment="1" applyProtection="1">
      <alignment horizontal="center"/>
      <protection hidden="1"/>
    </xf>
    <xf numFmtId="216" fontId="2" fillId="0" borderId="12" xfId="0" applyNumberFormat="1" applyFont="1" applyBorder="1" applyAlignment="1" applyProtection="1">
      <alignment horizontal="center"/>
      <protection hidden="1"/>
    </xf>
    <xf numFmtId="1" fontId="6" fillId="4" borderId="9" xfId="0" applyNumberFormat="1" applyFont="1" applyFill="1" applyBorder="1" applyAlignment="1" applyProtection="1">
      <alignment horizontal="right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3" fontId="6" fillId="3" borderId="11" xfId="0" applyNumberFormat="1" applyFont="1" applyFill="1" applyBorder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center"/>
      <protection hidden="1"/>
    </xf>
    <xf numFmtId="225" fontId="10" fillId="0" borderId="12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2" fillId="3" borderId="0" xfId="0" applyFont="1" applyFill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216" fontId="2" fillId="4" borderId="0" xfId="0" applyNumberFormat="1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2" borderId="8" xfId="0" applyFont="1" applyFill="1" applyBorder="1" applyAlignment="1" applyProtection="1">
      <alignment horizontal="right" vertical="center"/>
      <protection hidden="1"/>
    </xf>
    <xf numFmtId="0" fontId="4" fillId="2" borderId="10" xfId="0" applyFont="1" applyFill="1" applyBorder="1" applyAlignment="1" applyProtection="1">
      <alignment horizontal="right" vertical="center"/>
      <protection hidden="1"/>
    </xf>
    <xf numFmtId="0" fontId="4" fillId="2" borderId="8" xfId="0" applyFont="1" applyFill="1" applyBorder="1" applyAlignment="1" applyProtection="1">
      <alignment horizontal="left" vertical="center" indent="1"/>
      <protection hidden="1"/>
    </xf>
    <xf numFmtId="0" fontId="4" fillId="2" borderId="10" xfId="0" applyFont="1" applyFill="1" applyBorder="1" applyAlignment="1" applyProtection="1">
      <alignment horizontal="left" vertical="center" indent="1"/>
      <protection hidden="1"/>
    </xf>
    <xf numFmtId="0" fontId="6" fillId="4" borderId="9" xfId="0" applyFont="1" applyFill="1" applyBorder="1" applyAlignment="1" applyProtection="1">
      <alignment horizontal="left"/>
      <protection hidden="1"/>
    </xf>
    <xf numFmtId="0" fontId="6" fillId="4" borderId="10" xfId="0" applyFont="1" applyFill="1" applyBorder="1" applyAlignment="1" applyProtection="1">
      <alignment horizontal="left"/>
      <protection hidden="1"/>
    </xf>
    <xf numFmtId="232" fontId="6" fillId="4" borderId="8" xfId="1" applyNumberFormat="1" applyFont="1" applyFill="1" applyBorder="1" applyAlignment="1" applyProtection="1">
      <alignment horizontal="center"/>
      <protection hidden="1"/>
    </xf>
    <xf numFmtId="232" fontId="6" fillId="4" borderId="9" xfId="1" applyNumberFormat="1" applyFont="1" applyFill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7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2" xfId="0" applyNumberFormat="1" applyFont="1" applyFill="1" applyBorder="1" applyAlignment="1" applyProtection="1">
      <alignment horizontal="right" indent="1"/>
      <protection hidden="1"/>
    </xf>
    <xf numFmtId="49" fontId="4" fillId="2" borderId="3" xfId="0" applyNumberFormat="1" applyFont="1" applyFill="1" applyBorder="1" applyAlignment="1" applyProtection="1">
      <alignment horizontal="right" indent="1"/>
      <protection hidden="1"/>
    </xf>
    <xf numFmtId="49" fontId="4" fillId="2" borderId="6" xfId="0" applyNumberFormat="1" applyFont="1" applyFill="1" applyBorder="1" applyAlignment="1" applyProtection="1">
      <alignment horizontal="right" indent="1"/>
      <protection hidden="1"/>
    </xf>
    <xf numFmtId="49" fontId="4" fillId="2" borderId="1" xfId="0" applyNumberFormat="1" applyFont="1" applyFill="1" applyBorder="1" applyAlignment="1" applyProtection="1">
      <alignment horizontal="right" indent="1"/>
      <protection hidden="1"/>
    </xf>
    <xf numFmtId="216" fontId="6" fillId="4" borderId="9" xfId="0" applyNumberFormat="1" applyFont="1" applyFill="1" applyBorder="1" applyAlignment="1" applyProtection="1">
      <alignment horizontal="left"/>
      <protection hidden="1"/>
    </xf>
    <xf numFmtId="216" fontId="6" fillId="4" borderId="10" xfId="0" applyNumberFormat="1" applyFont="1" applyFill="1" applyBorder="1" applyAlignment="1" applyProtection="1">
      <alignment horizontal="left"/>
      <protection hidden="1"/>
    </xf>
    <xf numFmtId="0" fontId="7" fillId="0" borderId="0" xfId="0" applyFont="1" applyAlignment="1">
      <alignment horizontal="right"/>
    </xf>
    <xf numFmtId="0" fontId="4" fillId="0" borderId="0" xfId="0" applyFont="1" applyAlignment="1" applyProtection="1">
      <alignment horizontal="right"/>
      <protection hidden="1"/>
    </xf>
    <xf numFmtId="0" fontId="4" fillId="2" borderId="11" xfId="0" applyFont="1" applyFill="1" applyBorder="1" applyAlignment="1" applyProtection="1">
      <alignment horizontal="left" indent="3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216" fontId="6" fillId="3" borderId="11" xfId="0" applyNumberFormat="1" applyFont="1" applyFill="1" applyBorder="1" applyAlignment="1" applyProtection="1">
      <alignment horizontal="center"/>
      <protection hidden="1"/>
    </xf>
    <xf numFmtId="4" fontId="6" fillId="4" borderId="8" xfId="1" applyNumberFormat="1" applyFont="1" applyFill="1" applyBorder="1" applyAlignment="1" applyProtection="1">
      <alignment horizontal="center"/>
      <protection hidden="1"/>
    </xf>
    <xf numFmtId="4" fontId="6" fillId="4" borderId="9" xfId="1" applyNumberFormat="1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left" indent="1"/>
      <protection hidden="1"/>
    </xf>
    <xf numFmtId="0" fontId="4" fillId="2" borderId="9" xfId="0" applyFont="1" applyFill="1" applyBorder="1" applyAlignment="1" applyProtection="1">
      <alignment horizontal="left" indent="1"/>
      <protection hidden="1"/>
    </xf>
    <xf numFmtId="0" fontId="4" fillId="2" borderId="10" xfId="0" applyFont="1" applyFill="1" applyBorder="1" applyAlignment="1" applyProtection="1">
      <alignment horizontal="left" indent="1"/>
      <protection hidden="1"/>
    </xf>
    <xf numFmtId="232" fontId="6" fillId="3" borderId="8" xfId="1" applyNumberFormat="1" applyFont="1" applyFill="1" applyBorder="1" applyAlignment="1" applyProtection="1">
      <alignment horizontal="center"/>
      <protection hidden="1"/>
    </xf>
    <xf numFmtId="232" fontId="6" fillId="3" borderId="9" xfId="1" applyNumberFormat="1" applyFont="1" applyFill="1" applyBorder="1" applyAlignment="1" applyProtection="1">
      <alignment horizontal="center"/>
      <protection hidden="1"/>
    </xf>
    <xf numFmtId="232" fontId="6" fillId="3" borderId="10" xfId="1" applyNumberFormat="1" applyFont="1" applyFill="1" applyBorder="1" applyAlignment="1" applyProtection="1">
      <alignment horizontal="center"/>
      <protection hidden="1"/>
    </xf>
    <xf numFmtId="4" fontId="6" fillId="3" borderId="8" xfId="1" applyNumberFormat="1" applyFont="1" applyFill="1" applyBorder="1" applyAlignment="1" applyProtection="1">
      <alignment horizontal="center"/>
      <protection hidden="1"/>
    </xf>
    <xf numFmtId="4" fontId="6" fillId="3" borderId="9" xfId="1" applyNumberFormat="1" applyFont="1" applyFill="1" applyBorder="1" applyAlignment="1" applyProtection="1">
      <alignment horizontal="center"/>
      <protection hidden="1"/>
    </xf>
    <xf numFmtId="4" fontId="6" fillId="3" borderId="10" xfId="1" applyNumberFormat="1" applyFont="1" applyFill="1" applyBorder="1" applyAlignment="1" applyProtection="1">
      <alignment horizontal="center"/>
      <protection hidden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152400</xdr:rowOff>
    </xdr:from>
    <xdr:to>
      <xdr:col>5</xdr:col>
      <xdr:colOff>38100</xdr:colOff>
      <xdr:row>3</xdr:row>
      <xdr:rowOff>85725</xdr:rowOff>
    </xdr:to>
    <xdr:grpSp>
      <xdr:nvGrpSpPr>
        <xdr:cNvPr id="1068" name="Group 44"/>
        <xdr:cNvGrpSpPr>
          <a:grpSpLocks/>
        </xdr:cNvGrpSpPr>
      </xdr:nvGrpSpPr>
      <xdr:grpSpPr bwMode="auto">
        <a:xfrm>
          <a:off x="771525" y="152400"/>
          <a:ext cx="1238250" cy="876300"/>
          <a:chOff x="322" y="17"/>
          <a:chExt cx="130" cy="92"/>
        </a:xfrm>
      </xdr:grpSpPr>
      <xdr:grpSp>
        <xdr:nvGrpSpPr>
          <xdr:cNvPr id="1066" name="Group 42"/>
          <xdr:cNvGrpSpPr>
            <a:grpSpLocks/>
          </xdr:cNvGrpSpPr>
        </xdr:nvGrpSpPr>
        <xdr:grpSpPr bwMode="auto">
          <a:xfrm>
            <a:off x="322" y="17"/>
            <a:ext cx="84" cy="92"/>
            <a:chOff x="276" y="17"/>
            <a:chExt cx="84" cy="92"/>
          </a:xfrm>
        </xdr:grpSpPr>
        <xdr:sp macro="" textlink="">
          <xdr:nvSpPr>
            <xdr:cNvPr id="1064" name="WordArt 40"/>
            <xdr:cNvSpPr>
              <a:spLocks noChangeArrowheads="1" noChangeShapeType="1" noTextEdit="1"/>
            </xdr:cNvSpPr>
          </xdr:nvSpPr>
          <xdr:spPr bwMode="auto">
            <a:xfrm>
              <a:off x="276" y="17"/>
              <a:ext cx="84" cy="92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en-US" sz="6000" kern="10" spc="0">
                  <a:ln w="25400">
                    <a:solidFill>
                      <a:srgbClr val="FFFFFF"/>
                    </a:solidFill>
                    <a:round/>
                    <a:headEnd/>
                    <a:tailEnd/>
                  </a:ln>
                  <a:solidFill>
                    <a:srgbClr val="FF0000"/>
                  </a:solidFill>
                  <a:effectLst/>
                  <a:latin typeface="Chiller"/>
                </a:rPr>
                <a:t>C</a:t>
              </a:r>
              <a:endParaRPr lang="th-TH" sz="6000" kern="10" spc="0">
                <a:ln w="25400">
                  <a:solidFill>
                    <a:srgbClr val="FFFFFF"/>
                  </a:solidFill>
                  <a:round/>
                  <a:headEnd/>
                  <a:tailEnd/>
                </a:ln>
                <a:solidFill>
                  <a:srgbClr val="FF0000"/>
                </a:solidFill>
                <a:effectLst/>
                <a:latin typeface="Chiller"/>
              </a:endParaRPr>
            </a:p>
          </xdr:txBody>
        </xdr:sp>
        <xdr:sp macro="" textlink="">
          <xdr:nvSpPr>
            <xdr:cNvPr id="1065" name="WordArt 41"/>
            <xdr:cNvSpPr>
              <a:spLocks noChangeArrowheads="1" noChangeShapeType="1" noTextEdit="1"/>
            </xdr:cNvSpPr>
          </xdr:nvSpPr>
          <xdr:spPr bwMode="auto">
            <a:xfrm>
              <a:off x="305" y="48"/>
              <a:ext cx="45" cy="42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en-US" sz="2800" kern="10" spc="0">
                  <a:ln w="19050">
                    <a:solidFill>
                      <a:srgbClr val="FFFFFF"/>
                    </a:solidFill>
                    <a:round/>
                    <a:headEnd/>
                    <a:tailEnd/>
                  </a:ln>
                  <a:solidFill>
                    <a:srgbClr val="FF0000"/>
                  </a:solidFill>
                  <a:effectLst/>
                  <a:latin typeface="Chiller"/>
                </a:rPr>
                <a:t>A</a:t>
              </a:r>
              <a:endParaRPr lang="th-TH" sz="2800" kern="10" spc="0">
                <a:ln w="19050">
                  <a:solidFill>
                    <a:srgbClr val="FFFFFF"/>
                  </a:solidFill>
                  <a:round/>
                  <a:headEnd/>
                  <a:tailEnd/>
                </a:ln>
                <a:solidFill>
                  <a:srgbClr val="FF0000"/>
                </a:solidFill>
                <a:effectLst/>
                <a:latin typeface="Chiller"/>
              </a:endParaRPr>
            </a:p>
          </xdr:txBody>
        </xdr:sp>
      </xdr:grpSp>
      <xdr:sp macro="" textlink="">
        <xdr:nvSpPr>
          <xdr:cNvPr id="1067" name="WordArt 43"/>
          <xdr:cNvSpPr>
            <a:spLocks noChangeArrowheads="1" noChangeShapeType="1" noTextEdit="1"/>
          </xdr:cNvSpPr>
        </xdr:nvSpPr>
        <xdr:spPr bwMode="auto">
          <a:xfrm>
            <a:off x="412" y="69"/>
            <a:ext cx="40" cy="2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th-TH" sz="1800" kern="10" spc="0">
                <a:ln w="15875">
                  <a:solidFill>
                    <a:srgbClr val="FFFFFF"/>
                  </a:solidFill>
                  <a:round/>
                  <a:headEnd/>
                  <a:tailEnd/>
                </a:ln>
                <a:solidFill>
                  <a:srgbClr val="FF0000"/>
                </a:solidFill>
                <a:effectLst/>
                <a:latin typeface="Arial Black"/>
              </a:rPr>
              <a:t>2.0</a:t>
            </a:r>
          </a:p>
        </xdr:txBody>
      </xdr:sp>
    </xdr:grpSp>
    <xdr:clientData/>
  </xdr:twoCellAnchor>
  <xdr:twoCellAnchor editAs="oneCell">
    <xdr:from>
      <xdr:col>13</xdr:col>
      <xdr:colOff>9525</xdr:colOff>
      <xdr:row>4</xdr:row>
      <xdr:rowOff>9525</xdr:rowOff>
    </xdr:from>
    <xdr:to>
      <xdr:col>13</xdr:col>
      <xdr:colOff>304800</xdr:colOff>
      <xdr:row>4</xdr:row>
      <xdr:rowOff>304800</xdr:rowOff>
    </xdr:to>
    <xdr:pic>
      <xdr:nvPicPr>
        <xdr:cNvPr id="1100" name="Picture 76" descr="MCj044139700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5" y="1143000"/>
          <a:ext cx="295275" cy="2952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171450</xdr:colOff>
      <xdr:row>4</xdr:row>
      <xdr:rowOff>257175</xdr:rowOff>
    </xdr:from>
    <xdr:to>
      <xdr:col>4</xdr:col>
      <xdr:colOff>133350</xdr:colOff>
      <xdr:row>6</xdr:row>
      <xdr:rowOff>38100</xdr:rowOff>
    </xdr:to>
    <xdr:pic>
      <xdr:nvPicPr>
        <xdr:cNvPr id="1108" name="Picture 84" descr="MMj02545000000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1125" y="1390650"/>
          <a:ext cx="409575" cy="4095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171450</xdr:colOff>
      <xdr:row>7</xdr:row>
      <xdr:rowOff>257175</xdr:rowOff>
    </xdr:from>
    <xdr:to>
      <xdr:col>4</xdr:col>
      <xdr:colOff>133350</xdr:colOff>
      <xdr:row>9</xdr:row>
      <xdr:rowOff>38100</xdr:rowOff>
    </xdr:to>
    <xdr:pic>
      <xdr:nvPicPr>
        <xdr:cNvPr id="1110" name="Picture 86" descr="MMj02545000000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1125" y="2143125"/>
          <a:ext cx="409575" cy="4095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171450</xdr:colOff>
      <xdr:row>10</xdr:row>
      <xdr:rowOff>257175</xdr:rowOff>
    </xdr:from>
    <xdr:to>
      <xdr:col>4</xdr:col>
      <xdr:colOff>133350</xdr:colOff>
      <xdr:row>12</xdr:row>
      <xdr:rowOff>38100</xdr:rowOff>
    </xdr:to>
    <xdr:pic>
      <xdr:nvPicPr>
        <xdr:cNvPr id="1111" name="Picture 87" descr="MMj02545000000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1125" y="2895600"/>
          <a:ext cx="409575" cy="4095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171450</xdr:colOff>
      <xdr:row>13</xdr:row>
      <xdr:rowOff>257175</xdr:rowOff>
    </xdr:from>
    <xdr:to>
      <xdr:col>4</xdr:col>
      <xdr:colOff>133350</xdr:colOff>
      <xdr:row>15</xdr:row>
      <xdr:rowOff>38100</xdr:rowOff>
    </xdr:to>
    <xdr:pic>
      <xdr:nvPicPr>
        <xdr:cNvPr id="1112" name="Picture 88" descr="MMj02545000000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1125" y="3648075"/>
          <a:ext cx="409575" cy="409575"/>
        </a:xfrm>
        <a:prstGeom prst="rect">
          <a:avLst/>
        </a:prstGeom>
        <a:noFill/>
      </xdr:spPr>
    </xdr:pic>
    <xdr:clientData/>
  </xdr:twoCellAnchor>
  <xdr:twoCellAnchor>
    <xdr:from>
      <xdr:col>23</xdr:col>
      <xdr:colOff>9525</xdr:colOff>
      <xdr:row>4</xdr:row>
      <xdr:rowOff>9525</xdr:rowOff>
    </xdr:from>
    <xdr:to>
      <xdr:col>27</xdr:col>
      <xdr:colOff>238125</xdr:colOff>
      <xdr:row>15</xdr:row>
      <xdr:rowOff>0</xdr:rowOff>
    </xdr:to>
    <xdr:sp macro="" textlink="">
      <xdr:nvSpPr>
        <xdr:cNvPr id="1113" name="Text Box 89"/>
        <xdr:cNvSpPr txBox="1">
          <a:spLocks noChangeArrowheads="1"/>
        </xdr:cNvSpPr>
      </xdr:nvSpPr>
      <xdr:spPr bwMode="auto">
        <a:xfrm>
          <a:off x="7839075" y="1143000"/>
          <a:ext cx="1619250" cy="2876550"/>
        </a:xfrm>
        <a:prstGeom prst="rect">
          <a:avLst/>
        </a:prstGeom>
        <a:solidFill>
          <a:srgbClr val="000000"/>
        </a:solidFill>
        <a:ln w="28575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500" b="1" i="0" strike="noStrike">
              <a:solidFill>
                <a:srgbClr val="FFFFFF"/>
              </a:solidFill>
              <a:latin typeface="Cordia New"/>
              <a:cs typeface="Cordia New"/>
            </a:rPr>
            <a:t>  มาตราวัดพื้นที่</a:t>
          </a:r>
          <a:r>
            <a:rPr lang="th-TH" sz="1500" b="0" i="0" strike="noStrike">
              <a:solidFill>
                <a:srgbClr val="FFFFFF"/>
              </a:solidFill>
              <a:latin typeface="Cordia New"/>
              <a:cs typeface="Cordia New"/>
            </a:rPr>
            <a:t> (ไทย)</a:t>
          </a:r>
        </a:p>
        <a:p>
          <a:pPr algn="l" rtl="1">
            <a:defRPr sz="1000"/>
          </a:pPr>
          <a:r>
            <a:rPr lang="th-TH" sz="1500" b="0" i="0" strike="noStrike">
              <a:solidFill>
                <a:srgbClr val="FFFFFF"/>
              </a:solidFill>
              <a:latin typeface="Cordia New"/>
              <a:cs typeface="Cordia New"/>
            </a:rPr>
            <a:t>  1  ไร่      =        4  งาน</a:t>
          </a:r>
        </a:p>
        <a:p>
          <a:pPr algn="l" rtl="1">
            <a:defRPr sz="1000"/>
          </a:pPr>
          <a:r>
            <a:rPr lang="th-TH" sz="1500" b="0" i="0" strike="noStrike">
              <a:solidFill>
                <a:srgbClr val="FFFFFF"/>
              </a:solidFill>
              <a:latin typeface="Cordia New"/>
              <a:cs typeface="Cordia New"/>
            </a:rPr>
            <a:t>  1  ไร่      =     400  ตร.วา</a:t>
          </a:r>
        </a:p>
        <a:p>
          <a:pPr algn="l" rtl="1">
            <a:defRPr sz="1000"/>
          </a:pPr>
          <a:r>
            <a:rPr lang="th-TH" sz="1500" b="0" i="0" strike="noStrike">
              <a:solidFill>
                <a:srgbClr val="FFFFFF"/>
              </a:solidFill>
              <a:latin typeface="Cordia New"/>
              <a:cs typeface="Cordia New"/>
            </a:rPr>
            <a:t>  1  ไร่      =  1,600  ตร.ม.</a:t>
          </a:r>
        </a:p>
        <a:p>
          <a:pPr algn="l" rtl="1">
            <a:defRPr sz="1000"/>
          </a:pPr>
          <a:endParaRPr lang="th-TH" sz="1500" b="0" i="0" strike="noStrike">
            <a:solidFill>
              <a:srgbClr val="FFFFFF"/>
            </a:solidFill>
            <a:latin typeface="Cordia New"/>
            <a:cs typeface="Cordia New"/>
          </a:endParaRPr>
        </a:p>
        <a:p>
          <a:pPr algn="l" rtl="1">
            <a:defRPr sz="1000"/>
          </a:pPr>
          <a:r>
            <a:rPr lang="th-TH" sz="1500" b="0" i="0" strike="noStrike">
              <a:solidFill>
                <a:srgbClr val="FFFFFF"/>
              </a:solidFill>
              <a:latin typeface="Cordia New"/>
              <a:cs typeface="Cordia New"/>
            </a:rPr>
            <a:t>  1  งาน    =     100  ตร.วา</a:t>
          </a:r>
        </a:p>
        <a:p>
          <a:pPr algn="l" rtl="1">
            <a:defRPr sz="1000"/>
          </a:pPr>
          <a:r>
            <a:rPr lang="th-TH" sz="1500" b="0" i="0" strike="noStrike">
              <a:solidFill>
                <a:srgbClr val="FFFFFF"/>
              </a:solidFill>
              <a:latin typeface="Cordia New"/>
              <a:cs typeface="Cordia New"/>
            </a:rPr>
            <a:t>  1  งาน    =     400  ตร.ม.</a:t>
          </a:r>
        </a:p>
        <a:p>
          <a:pPr algn="l" rtl="1">
            <a:defRPr sz="1000"/>
          </a:pPr>
          <a:endParaRPr lang="th-TH" sz="1500" b="0" i="0" strike="noStrike">
            <a:solidFill>
              <a:srgbClr val="FFFFFF"/>
            </a:solidFill>
            <a:latin typeface="Cordia New"/>
            <a:cs typeface="Cordia New"/>
          </a:endParaRPr>
        </a:p>
        <a:p>
          <a:pPr algn="l" rtl="1">
            <a:defRPr sz="1000"/>
          </a:pPr>
          <a:r>
            <a:rPr lang="th-TH" sz="1500" b="0" i="0" strike="noStrike">
              <a:solidFill>
                <a:srgbClr val="FFFFFF"/>
              </a:solidFill>
              <a:latin typeface="Cordia New"/>
              <a:cs typeface="Cordia New"/>
            </a:rPr>
            <a:t>  1  ตร.วา  =        4  ตร.ม.</a:t>
          </a:r>
        </a:p>
      </xdr:txBody>
    </xdr:sp>
    <xdr:clientData/>
  </xdr:twoCellAnchor>
  <xdr:twoCellAnchor editAs="oneCell">
    <xdr:from>
      <xdr:col>13</xdr:col>
      <xdr:colOff>9525</xdr:colOff>
      <xdr:row>7</xdr:row>
      <xdr:rowOff>9525</xdr:rowOff>
    </xdr:from>
    <xdr:to>
      <xdr:col>13</xdr:col>
      <xdr:colOff>304800</xdr:colOff>
      <xdr:row>7</xdr:row>
      <xdr:rowOff>304800</xdr:rowOff>
    </xdr:to>
    <xdr:pic>
      <xdr:nvPicPr>
        <xdr:cNvPr id="1114" name="Picture 90" descr="MCj044139700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5" y="1895475"/>
          <a:ext cx="295275" cy="2952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9525</xdr:colOff>
      <xdr:row>10</xdr:row>
      <xdr:rowOff>9525</xdr:rowOff>
    </xdr:from>
    <xdr:to>
      <xdr:col>13</xdr:col>
      <xdr:colOff>304800</xdr:colOff>
      <xdr:row>10</xdr:row>
      <xdr:rowOff>304800</xdr:rowOff>
    </xdr:to>
    <xdr:pic>
      <xdr:nvPicPr>
        <xdr:cNvPr id="1115" name="Picture 91" descr="MCj044139700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5" y="2647950"/>
          <a:ext cx="295275" cy="2952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9525</xdr:colOff>
      <xdr:row>13</xdr:row>
      <xdr:rowOff>9525</xdr:rowOff>
    </xdr:from>
    <xdr:to>
      <xdr:col>13</xdr:col>
      <xdr:colOff>304800</xdr:colOff>
      <xdr:row>13</xdr:row>
      <xdr:rowOff>304800</xdr:rowOff>
    </xdr:to>
    <xdr:pic>
      <xdr:nvPicPr>
        <xdr:cNvPr id="1116" name="Picture 92" descr="MCj044139700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5" y="3400425"/>
          <a:ext cx="295275" cy="2952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</xdr:row>
      <xdr:rowOff>161925</xdr:rowOff>
    </xdr:from>
    <xdr:to>
      <xdr:col>12</xdr:col>
      <xdr:colOff>9525</xdr:colOff>
      <xdr:row>19</xdr:row>
      <xdr:rowOff>209550</xdr:rowOff>
    </xdr:to>
    <xdr:pic>
      <xdr:nvPicPr>
        <xdr:cNvPr id="1123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95675" y="4181475"/>
          <a:ext cx="952500" cy="1238250"/>
        </a:xfrm>
        <a:prstGeom prst="rect">
          <a:avLst/>
        </a:prstGeom>
        <a:noFill/>
        <a:ln w="25400">
          <a:solidFill>
            <a:srgbClr val="969696"/>
          </a:solidFill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31750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31750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AK21"/>
  <sheetViews>
    <sheetView showGridLines="0" showRowColHeaders="0" tabSelected="1" workbookViewId="0">
      <selection activeCell="B2" sqref="B2:Q3"/>
    </sheetView>
  </sheetViews>
  <sheetFormatPr defaultColWidth="4.7109375" defaultRowHeight="23.25"/>
  <cols>
    <col min="1" max="1" width="8.7109375" style="1" customWidth="1"/>
    <col min="2" max="3" width="4.7109375" style="1" customWidth="1"/>
    <col min="4" max="4" width="6.7109375" style="1" customWidth="1"/>
    <col min="5" max="6" width="4.7109375" style="1" customWidth="1"/>
    <col min="7" max="7" width="2.7109375" style="1" customWidth="1"/>
    <col min="8" max="8" width="10.7109375" style="1" customWidth="1"/>
    <col min="9" max="12" width="4.7109375" style="1" customWidth="1"/>
    <col min="13" max="13" width="1.7109375" style="1" customWidth="1"/>
    <col min="14" max="14" width="10.7109375" style="1" customWidth="1"/>
    <col min="15" max="20" width="4.7109375" style="1" customWidth="1"/>
    <col min="21" max="21" width="2.7109375" style="1" customWidth="1"/>
    <col min="22" max="22" width="4.7109375" style="1" customWidth="1"/>
    <col min="23" max="23" width="2.7109375" style="1" customWidth="1"/>
    <col min="24" max="25" width="4.7109375" style="1" customWidth="1"/>
    <col min="26" max="26" width="2.7109375" style="1" customWidth="1"/>
    <col min="27" max="27" width="8.7109375" style="1" customWidth="1"/>
    <col min="28" max="28" width="4.7109375" style="1" customWidth="1"/>
    <col min="29" max="29" width="4.7109375" style="1" hidden="1" customWidth="1"/>
    <col min="30" max="30" width="16.7109375" style="1" hidden="1" customWidth="1"/>
    <col min="31" max="31" width="10.7109375" style="1" hidden="1" customWidth="1"/>
    <col min="32" max="34" width="6.7109375" style="1" hidden="1" customWidth="1"/>
    <col min="35" max="36" width="4.7109375" style="1" hidden="1" customWidth="1"/>
    <col min="37" max="37" width="6.7109375" style="1" hidden="1" customWidth="1"/>
    <col min="38" max="16384" width="4.7109375" style="1"/>
  </cols>
  <sheetData>
    <row r="1" spans="2:37" ht="24.75" customHeight="1" thickBot="1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X1" s="21"/>
      <c r="Y1" s="21"/>
      <c r="Z1" s="21"/>
      <c r="AA1" s="21"/>
      <c r="AB1" s="21"/>
    </row>
    <row r="2" spans="2:37" ht="24.75" customHeight="1" thickTop="1">
      <c r="B2" s="41" t="s">
        <v>20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37" t="s">
        <v>10</v>
      </c>
      <c r="S2" s="37"/>
      <c r="T2" s="37"/>
      <c r="U2" s="37"/>
      <c r="V2" s="38"/>
      <c r="W2" s="22"/>
      <c r="X2" s="21"/>
      <c r="Y2" s="21"/>
      <c r="Z2" s="21"/>
      <c r="AA2" s="21"/>
      <c r="AB2" s="21"/>
    </row>
    <row r="3" spans="2:37" ht="24.75" customHeight="1" thickBot="1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39"/>
      <c r="S3" s="39"/>
      <c r="T3" s="39"/>
      <c r="U3" s="39"/>
      <c r="V3" s="40"/>
      <c r="W3" s="22"/>
      <c r="X3" s="21"/>
      <c r="Y3" s="21"/>
      <c r="Z3" s="21"/>
      <c r="AA3" s="21"/>
      <c r="AB3" s="21"/>
    </row>
    <row r="4" spans="2:37" ht="15" customHeight="1" thickTop="1" thickBot="1">
      <c r="B4" s="35"/>
      <c r="C4" s="35"/>
      <c r="E4" s="36"/>
      <c r="F4" s="36"/>
      <c r="H4" s="36"/>
      <c r="I4" s="36"/>
      <c r="J4" s="36"/>
      <c r="K4" s="36"/>
      <c r="L4" s="36"/>
      <c r="N4" s="36"/>
      <c r="O4" s="36"/>
      <c r="P4" s="36"/>
      <c r="Q4" s="36"/>
      <c r="R4" s="36"/>
      <c r="S4" s="36"/>
      <c r="T4" s="36"/>
      <c r="U4" s="36"/>
      <c r="V4" s="36"/>
      <c r="X4" s="21"/>
      <c r="Y4" s="21"/>
      <c r="Z4" s="21"/>
      <c r="AA4" s="21"/>
      <c r="AB4" s="21"/>
    </row>
    <row r="5" spans="2:37" ht="24.75" thickTop="1" thickBot="1">
      <c r="B5" s="23"/>
      <c r="C5" s="23"/>
      <c r="E5" s="23"/>
      <c r="F5" s="23"/>
      <c r="H5" s="54" t="s">
        <v>8</v>
      </c>
      <c r="I5" s="55"/>
      <c r="J5" s="55"/>
      <c r="K5" s="55"/>
      <c r="L5" s="56"/>
      <c r="N5" s="49" t="s">
        <v>26</v>
      </c>
      <c r="O5" s="49"/>
      <c r="P5" s="49"/>
      <c r="Q5" s="49"/>
      <c r="R5" s="49"/>
      <c r="S5" s="49"/>
      <c r="T5" s="49"/>
      <c r="U5" s="49"/>
      <c r="V5" s="49"/>
      <c r="W5" s="22"/>
      <c r="X5" s="21"/>
      <c r="Y5" s="21"/>
      <c r="Z5" s="21"/>
      <c r="AA5" s="21"/>
      <c r="AB5" s="21"/>
      <c r="AD5" s="3" t="s">
        <v>4</v>
      </c>
      <c r="AE5" s="3" t="s">
        <v>0</v>
      </c>
      <c r="AF5" s="3" t="s">
        <v>1</v>
      </c>
      <c r="AG5" s="3" t="s">
        <v>2</v>
      </c>
      <c r="AH5" s="3" t="s">
        <v>5</v>
      </c>
      <c r="AJ5" s="3" t="s">
        <v>1</v>
      </c>
      <c r="AK5" s="3" t="s">
        <v>5</v>
      </c>
    </row>
    <row r="6" spans="2:37" ht="24.75" thickTop="1" thickBot="1">
      <c r="B6" s="29" t="s">
        <v>4</v>
      </c>
      <c r="C6" s="30"/>
      <c r="D6" s="4"/>
      <c r="E6" s="27" t="s">
        <v>13</v>
      </c>
      <c r="F6" s="28"/>
      <c r="H6" s="60">
        <v>123456789.2</v>
      </c>
      <c r="I6" s="61"/>
      <c r="J6" s="61"/>
      <c r="K6" s="61"/>
      <c r="L6" s="62"/>
      <c r="M6" s="4"/>
      <c r="N6" s="5">
        <f>AE6</f>
        <v>77160</v>
      </c>
      <c r="O6" s="6" t="s">
        <v>0</v>
      </c>
      <c r="P6" s="7">
        <f>AF6</f>
        <v>1</v>
      </c>
      <c r="Q6" s="6" t="s">
        <v>1</v>
      </c>
      <c r="R6" s="7">
        <f>AG6</f>
        <v>97</v>
      </c>
      <c r="S6" s="6" t="s">
        <v>6</v>
      </c>
      <c r="T6" s="7" t="s">
        <v>5</v>
      </c>
      <c r="U6" s="45">
        <f>AH6</f>
        <v>0.30000000074505806</v>
      </c>
      <c r="V6" s="46"/>
      <c r="W6" s="22"/>
      <c r="X6" s="21"/>
      <c r="Y6" s="21"/>
      <c r="Z6" s="21"/>
      <c r="AA6" s="21"/>
      <c r="AB6" s="21"/>
      <c r="AD6" s="8">
        <f>H6</f>
        <v>123456789.2</v>
      </c>
      <c r="AE6" s="9">
        <f>INT(AD6/1600)</f>
        <v>77160</v>
      </c>
      <c r="AF6" s="9">
        <f>INT((4)*((AD6/1600)-(INT(AD6/1600))))</f>
        <v>1</v>
      </c>
      <c r="AG6" s="10">
        <f>INT((AD6/4)-((AE6*400)+(AF6*100)))</f>
        <v>97</v>
      </c>
      <c r="AH6" s="9">
        <f>((AD6/4)-((AE6*400)+(AF6*100)))-(INT((AD6/4)-((AE6*400)+(AF6*100))))</f>
        <v>0.30000000074505806</v>
      </c>
      <c r="AJ6" s="3">
        <v>0</v>
      </c>
      <c r="AK6" s="11">
        <v>0.1</v>
      </c>
    </row>
    <row r="7" spans="2:37" ht="9.9499999999999993" customHeight="1" thickTop="1" thickBot="1">
      <c r="B7" s="35"/>
      <c r="C7" s="35"/>
      <c r="E7" s="36"/>
      <c r="F7" s="36"/>
      <c r="H7" s="36"/>
      <c r="I7" s="36"/>
      <c r="J7" s="36"/>
      <c r="K7" s="36"/>
      <c r="L7" s="36"/>
      <c r="N7" s="36"/>
      <c r="O7" s="36"/>
      <c r="P7" s="36"/>
      <c r="Q7" s="36"/>
      <c r="R7" s="36"/>
      <c r="S7" s="36"/>
      <c r="T7" s="36"/>
      <c r="U7" s="36"/>
      <c r="V7" s="36"/>
      <c r="X7" s="21"/>
      <c r="Y7" s="21"/>
      <c r="Z7" s="21"/>
      <c r="AA7" s="21"/>
      <c r="AB7" s="21"/>
      <c r="AJ7" s="3">
        <v>1</v>
      </c>
      <c r="AK7" s="11">
        <v>0.2</v>
      </c>
    </row>
    <row r="8" spans="2:37" ht="24.75" thickTop="1" thickBot="1">
      <c r="B8" s="23"/>
      <c r="C8" s="23"/>
      <c r="E8" s="23"/>
      <c r="F8" s="23"/>
      <c r="H8" s="54" t="s">
        <v>9</v>
      </c>
      <c r="I8" s="55"/>
      <c r="J8" s="55"/>
      <c r="K8" s="55"/>
      <c r="L8" s="56"/>
      <c r="N8" s="49" t="s">
        <v>26</v>
      </c>
      <c r="O8" s="49"/>
      <c r="P8" s="49"/>
      <c r="Q8" s="49"/>
      <c r="R8" s="49"/>
      <c r="S8" s="49"/>
      <c r="T8" s="49"/>
      <c r="U8" s="49"/>
      <c r="V8" s="49"/>
      <c r="W8" s="22"/>
      <c r="X8" s="21"/>
      <c r="Y8" s="21"/>
      <c r="Z8" s="21"/>
      <c r="AA8" s="21"/>
      <c r="AB8" s="21"/>
      <c r="AD8" s="3" t="s">
        <v>4</v>
      </c>
      <c r="AE8" s="3" t="s">
        <v>0</v>
      </c>
      <c r="AF8" s="3" t="s">
        <v>1</v>
      </c>
      <c r="AG8" s="3" t="s">
        <v>2</v>
      </c>
      <c r="AH8" s="3" t="s">
        <v>5</v>
      </c>
      <c r="AJ8" s="3">
        <v>2</v>
      </c>
      <c r="AK8" s="11">
        <v>0.3</v>
      </c>
    </row>
    <row r="9" spans="2:37" ht="24.75" thickTop="1" thickBot="1">
      <c r="B9" s="29" t="s">
        <v>3</v>
      </c>
      <c r="C9" s="30"/>
      <c r="D9" s="4"/>
      <c r="E9" s="27" t="s">
        <v>13</v>
      </c>
      <c r="F9" s="28"/>
      <c r="H9" s="57">
        <v>123.4567892</v>
      </c>
      <c r="I9" s="58"/>
      <c r="J9" s="58"/>
      <c r="K9" s="58"/>
      <c r="L9" s="59"/>
      <c r="M9" s="4"/>
      <c r="N9" s="5">
        <f>AE9</f>
        <v>77160</v>
      </c>
      <c r="O9" s="6" t="s">
        <v>0</v>
      </c>
      <c r="P9" s="7">
        <f>AF9</f>
        <v>1</v>
      </c>
      <c r="Q9" s="6" t="s">
        <v>1</v>
      </c>
      <c r="R9" s="12">
        <f>AG9</f>
        <v>97</v>
      </c>
      <c r="S9" s="6" t="s">
        <v>6</v>
      </c>
      <c r="T9" s="7" t="s">
        <v>5</v>
      </c>
      <c r="U9" s="45">
        <f>AH9</f>
        <v>0.30000000074505806</v>
      </c>
      <c r="V9" s="46"/>
      <c r="W9" s="22"/>
      <c r="X9" s="21"/>
      <c r="Y9" s="21"/>
      <c r="Z9" s="21"/>
      <c r="AA9" s="21"/>
      <c r="AB9" s="21"/>
      <c r="AD9" s="8">
        <f>H9*1000000</f>
        <v>123456789.2</v>
      </c>
      <c r="AE9" s="9">
        <f>INT(AD9/1600)</f>
        <v>77160</v>
      </c>
      <c r="AF9" s="9">
        <f>INT((4)*((AD9/1600)-(INT(AD9/1600))))</f>
        <v>1</v>
      </c>
      <c r="AG9" s="10">
        <f>INT((AD9/4)-((AE9*400)+(AF9*100)))</f>
        <v>97</v>
      </c>
      <c r="AH9" s="9">
        <f>((AD9/4)-((AE9*400)+(AF9*100)))-(INT((AD9/4)-((AE9*400)+(AF9*100))))</f>
        <v>0.30000000074505806</v>
      </c>
      <c r="AJ9" s="3">
        <v>3</v>
      </c>
      <c r="AK9" s="11">
        <v>0.4</v>
      </c>
    </row>
    <row r="10" spans="2:37" ht="9.9499999999999993" customHeight="1" thickTop="1" thickBot="1">
      <c r="B10" s="35"/>
      <c r="C10" s="35"/>
      <c r="E10" s="36"/>
      <c r="F10" s="36"/>
      <c r="H10" s="36"/>
      <c r="I10" s="36"/>
      <c r="J10" s="36"/>
      <c r="K10" s="36"/>
      <c r="L10" s="36"/>
      <c r="N10" s="36"/>
      <c r="O10" s="36"/>
      <c r="P10" s="36"/>
      <c r="Q10" s="36"/>
      <c r="R10" s="36"/>
      <c r="S10" s="36"/>
      <c r="T10" s="36"/>
      <c r="U10" s="36"/>
      <c r="V10" s="36"/>
      <c r="X10" s="21"/>
      <c r="Y10" s="21"/>
      <c r="Z10" s="21"/>
      <c r="AA10" s="21"/>
      <c r="AB10" s="21"/>
      <c r="AJ10" s="3"/>
      <c r="AK10" s="11">
        <v>0.5</v>
      </c>
    </row>
    <row r="11" spans="2:37" ht="24.75" thickTop="1" thickBot="1">
      <c r="B11" s="23"/>
      <c r="C11" s="23"/>
      <c r="E11" s="23"/>
      <c r="F11" s="23"/>
      <c r="H11" s="13" t="s">
        <v>0</v>
      </c>
      <c r="I11" s="13" t="s">
        <v>1</v>
      </c>
      <c r="J11" s="13" t="s">
        <v>6</v>
      </c>
      <c r="K11" s="50" t="s">
        <v>5</v>
      </c>
      <c r="L11" s="50"/>
      <c r="N11" s="49" t="s">
        <v>25</v>
      </c>
      <c r="O11" s="49"/>
      <c r="P11" s="49"/>
      <c r="Q11" s="49"/>
      <c r="R11" s="49"/>
      <c r="S11" s="49"/>
      <c r="T11" s="49"/>
      <c r="U11" s="49"/>
      <c r="V11" s="49"/>
      <c r="W11" s="22"/>
      <c r="X11" s="21"/>
      <c r="Y11" s="21"/>
      <c r="Z11" s="21"/>
      <c r="AA11" s="21"/>
      <c r="AB11" s="21"/>
      <c r="AD11" s="3" t="s">
        <v>3</v>
      </c>
      <c r="AE11" s="3" t="s">
        <v>0</v>
      </c>
      <c r="AF11" s="3" t="s">
        <v>1</v>
      </c>
      <c r="AG11" s="3" t="s">
        <v>2</v>
      </c>
      <c r="AH11" s="3" t="s">
        <v>5</v>
      </c>
      <c r="AJ11" s="3"/>
      <c r="AK11" s="11">
        <v>0.6</v>
      </c>
    </row>
    <row r="12" spans="2:37" ht="24.75" thickTop="1" thickBot="1">
      <c r="B12" s="29" t="s">
        <v>0</v>
      </c>
      <c r="C12" s="30"/>
      <c r="D12" s="4"/>
      <c r="E12" s="27" t="s">
        <v>11</v>
      </c>
      <c r="F12" s="28"/>
      <c r="H12" s="14">
        <v>77160</v>
      </c>
      <c r="I12" s="15">
        <v>1</v>
      </c>
      <c r="J12" s="15">
        <v>97</v>
      </c>
      <c r="K12" s="51">
        <v>0.3</v>
      </c>
      <c r="L12" s="51"/>
      <c r="M12" s="4"/>
      <c r="N12" s="33">
        <f>AD12</f>
        <v>123.4567892</v>
      </c>
      <c r="O12" s="34"/>
      <c r="P12" s="34"/>
      <c r="Q12" s="34"/>
      <c r="R12" s="34"/>
      <c r="S12" s="31" t="s">
        <v>9</v>
      </c>
      <c r="T12" s="31"/>
      <c r="U12" s="31"/>
      <c r="V12" s="32"/>
      <c r="W12" s="22"/>
      <c r="X12" s="21"/>
      <c r="Y12" s="21"/>
      <c r="Z12" s="21"/>
      <c r="AA12" s="21"/>
      <c r="AB12" s="21"/>
      <c r="AD12" s="16">
        <f>(AE12+AF12+AG12+AH12)/(1000000)</f>
        <v>123.4567892</v>
      </c>
      <c r="AE12" s="9">
        <f>H12*1600</f>
        <v>123456000</v>
      </c>
      <c r="AF12" s="9">
        <f>I12*400</f>
        <v>400</v>
      </c>
      <c r="AG12" s="9">
        <f>J12*4</f>
        <v>388</v>
      </c>
      <c r="AH12" s="9">
        <f>K12*4</f>
        <v>1.2</v>
      </c>
      <c r="AJ12" s="3"/>
      <c r="AK12" s="11">
        <v>0.7</v>
      </c>
    </row>
    <row r="13" spans="2:37" ht="9.9499999999999993" customHeight="1" thickTop="1" thickBot="1">
      <c r="B13" s="35"/>
      <c r="C13" s="35"/>
      <c r="E13" s="36"/>
      <c r="F13" s="36"/>
      <c r="H13" s="36"/>
      <c r="I13" s="36"/>
      <c r="J13" s="36"/>
      <c r="K13" s="36"/>
      <c r="L13" s="36"/>
      <c r="N13" s="36"/>
      <c r="O13" s="36"/>
      <c r="P13" s="36"/>
      <c r="Q13" s="36"/>
      <c r="R13" s="36"/>
      <c r="S13" s="36"/>
      <c r="T13" s="36"/>
      <c r="U13" s="36"/>
      <c r="V13" s="36"/>
      <c r="X13" s="21"/>
      <c r="Y13" s="21"/>
      <c r="Z13" s="21"/>
      <c r="AA13" s="21"/>
      <c r="AB13" s="21"/>
      <c r="AJ13" s="3"/>
      <c r="AK13" s="11">
        <v>0.8</v>
      </c>
    </row>
    <row r="14" spans="2:37" ht="24.75" thickTop="1" thickBot="1">
      <c r="B14" s="23"/>
      <c r="C14" s="23"/>
      <c r="E14" s="23"/>
      <c r="F14" s="23"/>
      <c r="H14" s="13" t="s">
        <v>0</v>
      </c>
      <c r="I14" s="13" t="s">
        <v>1</v>
      </c>
      <c r="J14" s="13" t="s">
        <v>6</v>
      </c>
      <c r="K14" s="50" t="s">
        <v>5</v>
      </c>
      <c r="L14" s="50"/>
      <c r="N14" s="49" t="s">
        <v>24</v>
      </c>
      <c r="O14" s="49"/>
      <c r="P14" s="49"/>
      <c r="Q14" s="49"/>
      <c r="R14" s="49"/>
      <c r="S14" s="49"/>
      <c r="T14" s="49"/>
      <c r="U14" s="49"/>
      <c r="V14" s="49"/>
      <c r="W14" s="22"/>
      <c r="X14" s="21"/>
      <c r="Y14" s="21"/>
      <c r="Z14" s="21"/>
      <c r="AA14" s="21"/>
      <c r="AB14" s="21"/>
      <c r="AD14" s="3" t="s">
        <v>4</v>
      </c>
      <c r="AE14" s="3" t="s">
        <v>0</v>
      </c>
      <c r="AF14" s="3" t="s">
        <v>1</v>
      </c>
      <c r="AG14" s="3" t="s">
        <v>2</v>
      </c>
      <c r="AH14" s="3" t="s">
        <v>5</v>
      </c>
      <c r="AJ14" s="3"/>
      <c r="AK14" s="11">
        <v>0.9</v>
      </c>
    </row>
    <row r="15" spans="2:37" ht="24.75" thickTop="1" thickBot="1">
      <c r="B15" s="29" t="s">
        <v>0</v>
      </c>
      <c r="C15" s="30"/>
      <c r="D15" s="4"/>
      <c r="E15" s="27" t="s">
        <v>12</v>
      </c>
      <c r="F15" s="28"/>
      <c r="H15" s="14">
        <v>77160</v>
      </c>
      <c r="I15" s="15">
        <v>1</v>
      </c>
      <c r="J15" s="15">
        <v>97</v>
      </c>
      <c r="K15" s="51">
        <v>0.3</v>
      </c>
      <c r="L15" s="51"/>
      <c r="M15" s="4"/>
      <c r="N15" s="52">
        <f>AD15</f>
        <v>123456789.2</v>
      </c>
      <c r="O15" s="53"/>
      <c r="P15" s="53"/>
      <c r="Q15" s="53"/>
      <c r="R15" s="53"/>
      <c r="S15" s="31" t="s">
        <v>8</v>
      </c>
      <c r="T15" s="31"/>
      <c r="U15" s="31"/>
      <c r="V15" s="32"/>
      <c r="W15" s="22"/>
      <c r="X15" s="21"/>
      <c r="Y15" s="21"/>
      <c r="Z15" s="21"/>
      <c r="AA15" s="21"/>
      <c r="AB15" s="21"/>
      <c r="AD15" s="8">
        <f>AE15+AF15+AG15+AH15</f>
        <v>123456789.2</v>
      </c>
      <c r="AE15" s="9">
        <f>H15*1600</f>
        <v>123456000</v>
      </c>
      <c r="AF15" s="9">
        <f>I15*400</f>
        <v>400</v>
      </c>
      <c r="AG15" s="9">
        <f>J15*4</f>
        <v>388</v>
      </c>
      <c r="AH15" s="9">
        <f>K15*4</f>
        <v>1.2</v>
      </c>
    </row>
    <row r="16" spans="2:37" ht="24" thickTop="1">
      <c r="B16" s="24"/>
      <c r="C16" s="24"/>
      <c r="E16" s="24"/>
      <c r="F16" s="24"/>
      <c r="H16" s="24"/>
      <c r="I16" s="24"/>
      <c r="J16" s="24"/>
      <c r="K16" s="24"/>
      <c r="L16" s="24"/>
      <c r="N16" s="24"/>
      <c r="O16" s="24"/>
      <c r="P16" s="24"/>
      <c r="Q16" s="24"/>
      <c r="R16" s="24"/>
      <c r="S16" s="24"/>
      <c r="T16" s="24"/>
      <c r="U16" s="24"/>
      <c r="V16" s="24"/>
      <c r="X16" s="21"/>
      <c r="Y16" s="21"/>
      <c r="Z16" s="21"/>
      <c r="AA16" s="21"/>
      <c r="AB16" s="21"/>
    </row>
    <row r="17" spans="2:34">
      <c r="B17" s="25" t="s">
        <v>1</v>
      </c>
      <c r="C17" s="25"/>
      <c r="D17" s="17" t="s">
        <v>7</v>
      </c>
      <c r="E17" s="26" t="s">
        <v>18</v>
      </c>
      <c r="F17" s="26"/>
      <c r="G17" s="26"/>
      <c r="H17" s="26"/>
      <c r="I17" s="26"/>
      <c r="J17" s="26"/>
      <c r="K17" s="26"/>
      <c r="L17" s="26"/>
      <c r="M17" s="21"/>
      <c r="N17" s="26" t="s">
        <v>22</v>
      </c>
      <c r="O17" s="26"/>
      <c r="P17" s="26"/>
      <c r="Q17" s="26"/>
      <c r="R17" s="26"/>
      <c r="S17" s="26"/>
      <c r="T17" s="26"/>
      <c r="U17" s="26"/>
      <c r="V17" s="26"/>
      <c r="W17" s="21"/>
      <c r="X17" s="21"/>
      <c r="Y17" s="21"/>
      <c r="Z17" s="21"/>
      <c r="AA17" s="21"/>
      <c r="AB17" s="21"/>
      <c r="AD17" s="1" t="s">
        <v>16</v>
      </c>
    </row>
    <row r="18" spans="2:34">
      <c r="B18" s="25" t="s">
        <v>2</v>
      </c>
      <c r="C18" s="25"/>
      <c r="D18" s="17" t="s">
        <v>7</v>
      </c>
      <c r="E18" s="26" t="s">
        <v>19</v>
      </c>
      <c r="F18" s="26"/>
      <c r="G18" s="26"/>
      <c r="H18" s="26"/>
      <c r="I18" s="26"/>
      <c r="J18" s="26"/>
      <c r="K18" s="26"/>
      <c r="L18" s="26"/>
      <c r="M18" s="21"/>
      <c r="N18" s="26" t="s">
        <v>21</v>
      </c>
      <c r="O18" s="26"/>
      <c r="P18" s="26"/>
      <c r="Q18" s="26"/>
      <c r="R18" s="26"/>
      <c r="S18" s="26"/>
      <c r="T18" s="26"/>
      <c r="U18" s="26"/>
      <c r="V18" s="26"/>
      <c r="W18" s="21"/>
      <c r="X18" s="21"/>
      <c r="Y18" s="21"/>
      <c r="Z18" s="21"/>
      <c r="AA18" s="21"/>
      <c r="AB18" s="21"/>
      <c r="AD18" s="1">
        <v>1</v>
      </c>
      <c r="AE18" s="1" t="s">
        <v>2</v>
      </c>
      <c r="AF18" s="1" t="s">
        <v>7</v>
      </c>
      <c r="AG18" s="2">
        <v>4</v>
      </c>
      <c r="AH18" s="1" t="s">
        <v>4</v>
      </c>
    </row>
    <row r="19" spans="2:34">
      <c r="B19" s="25" t="s">
        <v>17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1"/>
      <c r="N19" s="48" t="s">
        <v>14</v>
      </c>
      <c r="O19" s="48"/>
      <c r="P19" s="48"/>
      <c r="Q19" s="48"/>
      <c r="R19" s="48"/>
      <c r="S19" s="48"/>
      <c r="T19" s="48"/>
      <c r="U19" s="48"/>
      <c r="V19" s="48"/>
      <c r="W19" s="21"/>
      <c r="X19" s="21"/>
      <c r="Y19" s="21"/>
      <c r="Z19" s="21"/>
      <c r="AA19" s="21"/>
      <c r="AB19" s="21"/>
      <c r="AD19" s="18">
        <v>0.1</v>
      </c>
      <c r="AE19" s="1" t="s">
        <v>2</v>
      </c>
      <c r="AF19" s="1" t="s">
        <v>7</v>
      </c>
      <c r="AG19" s="2">
        <f>(AG18/AD18)*(AD19)</f>
        <v>0.4</v>
      </c>
      <c r="AH19" s="1" t="s">
        <v>4</v>
      </c>
    </row>
    <row r="20" spans="2:34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47" t="s">
        <v>23</v>
      </c>
      <c r="O20" s="47"/>
      <c r="P20" s="47"/>
      <c r="Q20" s="47"/>
      <c r="R20" s="47"/>
      <c r="S20" s="47"/>
      <c r="T20" s="47"/>
      <c r="U20" s="47"/>
      <c r="V20" s="47"/>
      <c r="W20" s="21"/>
      <c r="X20" s="21"/>
      <c r="Y20" s="21"/>
      <c r="Z20" s="21"/>
      <c r="AA20" s="21"/>
      <c r="AB20" s="21"/>
      <c r="AF20" s="19" t="s">
        <v>15</v>
      </c>
      <c r="AG20" s="20">
        <f>AG19/4</f>
        <v>0.1</v>
      </c>
      <c r="AH20" s="1" t="s">
        <v>2</v>
      </c>
    </row>
    <row r="21" spans="2:34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N21" s="21"/>
      <c r="O21" s="21"/>
      <c r="P21" s="21"/>
      <c r="Q21" s="21"/>
      <c r="R21" s="21"/>
      <c r="S21" s="21"/>
      <c r="T21" s="21"/>
      <c r="U21" s="21"/>
      <c r="V21" s="21"/>
      <c r="X21" s="21"/>
      <c r="Y21" s="21"/>
      <c r="Z21" s="21"/>
      <c r="AA21" s="21"/>
      <c r="AB21" s="21"/>
    </row>
  </sheetData>
  <sheetProtection password="CA99" sheet="1" objects="1" scenarios="1"/>
  <protectedRanges>
    <protectedRange sqref="H6 H9 H12:L12 H15:L15" name="ช่วง1"/>
  </protectedRanges>
  <mergeCells count="79">
    <mergeCell ref="H4:L4"/>
    <mergeCell ref="N4:V4"/>
    <mergeCell ref="H7:L7"/>
    <mergeCell ref="N7:V7"/>
    <mergeCell ref="B12:C12"/>
    <mergeCell ref="H9:L9"/>
    <mergeCell ref="H8:L8"/>
    <mergeCell ref="N8:V8"/>
    <mergeCell ref="N11:V11"/>
    <mergeCell ref="H6:L6"/>
    <mergeCell ref="N13:V13"/>
    <mergeCell ref="E13:F13"/>
    <mergeCell ref="N15:R15"/>
    <mergeCell ref="B11:C11"/>
    <mergeCell ref="E11:F11"/>
    <mergeCell ref="N5:V5"/>
    <mergeCell ref="H5:L5"/>
    <mergeCell ref="K15:L15"/>
    <mergeCell ref="B13:C13"/>
    <mergeCell ref="B8:C8"/>
    <mergeCell ref="N17:V17"/>
    <mergeCell ref="N20:V20"/>
    <mergeCell ref="N19:V19"/>
    <mergeCell ref="N18:V18"/>
    <mergeCell ref="N14:V14"/>
    <mergeCell ref="K11:L11"/>
    <mergeCell ref="K12:L12"/>
    <mergeCell ref="K14:L14"/>
    <mergeCell ref="H13:L13"/>
    <mergeCell ref="E6:F6"/>
    <mergeCell ref="E5:F5"/>
    <mergeCell ref="B5:C5"/>
    <mergeCell ref="B9:C9"/>
    <mergeCell ref="E9:F9"/>
    <mergeCell ref="R2:V3"/>
    <mergeCell ref="B2:Q3"/>
    <mergeCell ref="U6:V6"/>
    <mergeCell ref="U9:V9"/>
    <mergeCell ref="E8:F8"/>
    <mergeCell ref="N12:R12"/>
    <mergeCell ref="B10:C10"/>
    <mergeCell ref="E10:F10"/>
    <mergeCell ref="H10:L10"/>
    <mergeCell ref="N10:V10"/>
    <mergeCell ref="B4:C4"/>
    <mergeCell ref="E4:F4"/>
    <mergeCell ref="B7:C7"/>
    <mergeCell ref="E7:F7"/>
    <mergeCell ref="B6:C6"/>
    <mergeCell ref="B19:L19"/>
    <mergeCell ref="E18:L18"/>
    <mergeCell ref="B14:C14"/>
    <mergeCell ref="E14:F14"/>
    <mergeCell ref="H16:L16"/>
    <mergeCell ref="E12:F12"/>
    <mergeCell ref="B15:C15"/>
    <mergeCell ref="E15:F15"/>
    <mergeCell ref="B17:C17"/>
    <mergeCell ref="E17:L17"/>
    <mergeCell ref="X1:AB1"/>
    <mergeCell ref="B1:V1"/>
    <mergeCell ref="W2:W3"/>
    <mergeCell ref="W5:W6"/>
    <mergeCell ref="W8:W9"/>
    <mergeCell ref="N16:V16"/>
    <mergeCell ref="B16:C16"/>
    <mergeCell ref="E16:F16"/>
    <mergeCell ref="S15:V15"/>
    <mergeCell ref="S12:V12"/>
    <mergeCell ref="B21:L21"/>
    <mergeCell ref="X16:AB21"/>
    <mergeCell ref="W17:W20"/>
    <mergeCell ref="M17:M20"/>
    <mergeCell ref="N21:V21"/>
    <mergeCell ref="W11:W12"/>
    <mergeCell ref="W14:W15"/>
    <mergeCell ref="X2:AB15"/>
    <mergeCell ref="B20:L20"/>
    <mergeCell ref="B18:C18"/>
  </mergeCells>
  <phoneticPr fontId="3" type="noConversion"/>
  <dataValidations count="2">
    <dataValidation type="list" allowBlank="1" showInputMessage="1" showErrorMessage="1" sqref="K15:L15 K12:L12">
      <formula1>$AK$6:$AK$14</formula1>
    </dataValidation>
    <dataValidation type="list" allowBlank="1" showInputMessage="1" showErrorMessage="1" sqref="I15 I12">
      <formula1>$AJ$6:$AJ$9</formula1>
    </dataValidation>
  </dataValidations>
  <pageMargins left="0.75" right="0.75" top="1" bottom="1" header="0.5" footer="0.5"/>
  <pageSetup paperSize="9" orientation="portrait" horizontalDpi="4294967294" verticalDpi="0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CA v2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2009-10-07T12:19:50Z</cp:lastPrinted>
  <dcterms:created xsi:type="dcterms:W3CDTF">1996-10-14T23:33:28Z</dcterms:created>
  <dcterms:modified xsi:type="dcterms:W3CDTF">2012-03-20T03:04:59Z</dcterms:modified>
</cp:coreProperties>
</file>